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a Elena Garcia\Desktop\Cta Pub ene-mar 2022\"/>
    </mc:Choice>
  </mc:AlternateContent>
  <xr:revisionPtr revIDLastSave="0" documentId="13_ncr:1_{AB5371C0-27EC-404A-88D4-DB77FA7455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H37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H21" i="4" s="1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16" i="4" l="1"/>
  <c r="E16" i="4"/>
  <c r="E31" i="4"/>
  <c r="E39" i="4" s="1"/>
  <c r="H31" i="4"/>
  <c r="H39" i="4" s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<sst xmlns="http://schemas.openxmlformats.org/spreadsheetml/2006/main" count="99" uniqueCount="51">
  <si>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</si>
  <si>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</si>
  <si>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</si>
  <si>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</si>
  <si>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</si>
  <si>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</si>
  <si>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</si>
  <si>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</si>
  <si>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</si>
  <si>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</si>
  <si>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</si>
  <si>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</si>
  <si>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</si>
  <si>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</si>
  <si>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</si>
  <si>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</si>
  <si>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</si>
  <si>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</si>
  <si>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</si>
  <si>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</si>
  <si>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</si>
  <si>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</si>
  <si>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</si>
  <si>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</si>
  <si>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</si>
  <si>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</si>
  <si>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</si>
  <si>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</si>
  <si>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</si>
  <si>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</si>
  <si>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</si>
  <si>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</si>
  <si>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</si>
  <si>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</si>
  <si>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</si>
  <si>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</si>
  <si>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</si>
  <si>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</si>
  <si>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</si>
  <si>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</si>
  <si>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</si>
  <si>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</si>
  <si>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</si>
  <si>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</si>
  <si>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</si>
  <si>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</si>
  <si>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</si>
  <si>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</si>
  <si>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</si>
  <si>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</si>
  <si>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POLITECNICA DE JUVENTINO ROSAS
Estado Analítico de Ingresos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</si>
</sst>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4"/>
  <sheetViews>
    <sheetView showGridLines="0" tabSelected="1" topLeftCell="A10" zoomScaleNormal="100" workbookViewId="0">
      <selection activeCell="B23" sqref="B23"/>
    </sheetView>
  </sheetViews>
  <sheetFormatPr baseColWidth="10" defaultColWidth="12" defaultRowHeight="10.199999999999999" x14ac:dyDescent="0.2"/>
  <cols>
    <col min="1" max="1" width="1.7109375" style="2" customWidth="1"/>
    <col min="2" max="2" width="62.42578125" style="2" customWidth="1"/>
    <col min="3" max="3" width="17.7109375" style="2" customWidth="1"/>
    <col min="4" max="4" width="19.7109375" style="2" customWidth="1"/>
    <col min="5" max="6" width="17.7109375" style="2" customWidth="1"/>
    <col min="7" max="7" width="18.7109375" style="2" customWidth="1"/>
    <col min="8" max="8" width="17.7109375" style="2" customWidth="1"/>
    <col min="9" max="16384" width="12" style="2"/>
  </cols>
  <sheetData>
    <row r="1" spans="1:9" s="3" customFormat="1" ht="40.049999999999997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5.0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7744825</v>
      </c>
      <c r="D11" s="22">
        <v>368439.65</v>
      </c>
      <c r="E11" s="22">
        <f t="shared" si="2"/>
        <v>8113264.6500000004</v>
      </c>
      <c r="F11" s="22">
        <v>1945592.98</v>
      </c>
      <c r="G11" s="22">
        <v>1945592.98</v>
      </c>
      <c r="H11" s="22">
        <f t="shared" si="3"/>
        <v>-5799232.0199999996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14932797</v>
      </c>
      <c r="D12" s="22">
        <v>3891477.7</v>
      </c>
      <c r="E12" s="22">
        <f t="shared" si="2"/>
        <v>18824274.699999999</v>
      </c>
      <c r="F12" s="22">
        <v>3335761</v>
      </c>
      <c r="G12" s="22">
        <v>3335761</v>
      </c>
      <c r="H12" s="22">
        <f t="shared" si="3"/>
        <v>-11597036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31683623.899999999</v>
      </c>
      <c r="D13" s="22">
        <v>1830895.52</v>
      </c>
      <c r="E13" s="22">
        <f t="shared" si="2"/>
        <v>33514519.419999998</v>
      </c>
      <c r="F13" s="22">
        <v>13063876.93</v>
      </c>
      <c r="G13" s="22">
        <v>13063876.93</v>
      </c>
      <c r="H13" s="22">
        <f t="shared" si="3"/>
        <v>-18619746.969999999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54361245.899999999</v>
      </c>
      <c r="D16" s="23">
        <f t="shared" ref="D16:H16" si="6">SUM(D5:D14)</f>
        <v>6090812.870000001</v>
      </c>
      <c r="E16" s="23">
        <f t="shared" si="6"/>
        <v>60452058.769999996</v>
      </c>
      <c r="F16" s="23">
        <f t="shared" si="6"/>
        <v>18345230.91</v>
      </c>
      <c r="G16" s="11">
        <f t="shared" si="6"/>
        <v>18345230.91</v>
      </c>
      <c r="H16" s="12">
        <f t="shared" si="6"/>
        <v>-36016014.989999995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0.399999999999999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39428448.899999999</v>
      </c>
      <c r="D31" s="26">
        <f t="shared" si="14"/>
        <v>2199335.17</v>
      </c>
      <c r="E31" s="26">
        <f t="shared" si="14"/>
        <v>41627784.07</v>
      </c>
      <c r="F31" s="26">
        <f t="shared" si="14"/>
        <v>15009469.91</v>
      </c>
      <c r="G31" s="26">
        <f t="shared" si="14"/>
        <v>15009469.91</v>
      </c>
      <c r="H31" s="26">
        <f t="shared" si="14"/>
        <v>-24418978.989999998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1.4" x14ac:dyDescent="0.2">
      <c r="A34" s="16"/>
      <c r="B34" s="17" t="s">
        <v>32</v>
      </c>
      <c r="C34" s="25">
        <v>7744825</v>
      </c>
      <c r="D34" s="25">
        <v>368439.65</v>
      </c>
      <c r="E34" s="25">
        <f>C34+D34</f>
        <v>8113264.6500000004</v>
      </c>
      <c r="F34" s="25">
        <v>1945592.98</v>
      </c>
      <c r="G34" s="25">
        <v>1945592.98</v>
      </c>
      <c r="H34" s="25">
        <f t="shared" si="15"/>
        <v>-5799232.0199999996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31683623.899999999</v>
      </c>
      <c r="D35" s="25">
        <v>1830895.52</v>
      </c>
      <c r="E35" s="25">
        <f>C35+D35</f>
        <v>33514519.419999998</v>
      </c>
      <c r="F35" s="25">
        <v>13063876.93</v>
      </c>
      <c r="G35" s="25">
        <v>13063876.93</v>
      </c>
      <c r="H35" s="25">
        <f t="shared" ref="H35" si="16">G35-C35</f>
        <v>-18619746.969999999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39428448.899999999</v>
      </c>
      <c r="D39" s="23">
        <f t="shared" ref="D39:H39" si="18">SUM(D37+D31+D21)</f>
        <v>2199335.17</v>
      </c>
      <c r="E39" s="23">
        <f t="shared" si="18"/>
        <v>41627784.07</v>
      </c>
      <c r="F39" s="23">
        <f t="shared" si="18"/>
        <v>15009469.91</v>
      </c>
      <c r="G39" s="23">
        <f t="shared" si="18"/>
        <v>15009469.91</v>
      </c>
      <c r="H39" s="12">
        <f t="shared" si="18"/>
        <v>-24418978.989999998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77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Rosa Elena Garcia</cp:lastModifiedBy>
  <cp:lastPrinted>2022-04-28T21:29:19Z</cp:lastPrinted>
  <dcterms:created xsi:type="dcterms:W3CDTF">2012-12-11T20:48:19Z</dcterms:created>
  <dcterms:modified xsi:type="dcterms:W3CDTF">2022-04-28T21:29:24Z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